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8700" windowHeight="7500" activeTab="0"/>
  </bookViews>
  <sheets>
    <sheet name="dane" sheetId="1" r:id="rId1"/>
    <sheet name="wykres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<sst xmlns="http://schemas.openxmlformats.org/spreadsheetml/2006/main" count="18" uniqueCount="18">
  <si>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Geometria</t>
  </si>
  <si>
    <r>
      <t xml:space="preserve">szerokość, </t>
    </r>
    <r>
      <rPr>
        <i/>
        <sz val="10"/>
        <rFont val="Times New Roman"/>
        <family val="1"/>
      </rPr>
      <t>b</t>
    </r>
  </si>
  <si>
    <r>
      <t xml:space="preserve">wysokość, </t>
    </r>
    <r>
      <rPr>
        <i/>
        <sz val="10"/>
        <rFont val="Times New Roman"/>
        <family val="1"/>
      </rPr>
      <t>h</t>
    </r>
  </si>
  <si>
    <r>
      <t xml:space="preserve">promień, </t>
    </r>
    <r>
      <rPr>
        <i/>
        <sz val="10"/>
        <rFont val="Times New Roman"/>
        <family val="1"/>
      </rPr>
      <t>r</t>
    </r>
  </si>
  <si>
    <r>
      <t xml:space="preserve">mimośród, </t>
    </r>
    <r>
      <rPr>
        <i/>
        <sz val="10"/>
        <rFont val="Times New Roman"/>
        <family val="1"/>
      </rPr>
      <t>e</t>
    </r>
  </si>
  <si>
    <r>
      <t xml:space="preserve">Moduł Younga, </t>
    </r>
    <r>
      <rPr>
        <i/>
        <sz val="10"/>
        <rFont val="Times New Roman"/>
        <family val="1"/>
      </rPr>
      <t>E</t>
    </r>
  </si>
  <si>
    <t>pomierzone odkształcenia</t>
  </si>
  <si>
    <t>x</t>
  </si>
  <si>
    <t>eps</t>
  </si>
  <si>
    <t>pole przekroju</t>
  </si>
  <si>
    <t>sprow.m.bezwł.</t>
  </si>
  <si>
    <t>fi</t>
  </si>
  <si>
    <t>fi^2</t>
  </si>
  <si>
    <t>N</t>
  </si>
  <si>
    <t>M</t>
  </si>
  <si>
    <t>s_pom</t>
  </si>
  <si>
    <t>s_obl</t>
  </si>
  <si>
    <t>Pręt silnie zakrzywiony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</si>
</sst>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E+00"/>
    <numFmt numFmtId="165" formatCode="0.000000"/>
  </numFmts>
  <fonts count="47">
    <font>
      <sz val="10"/>
      <name val="Arial CE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62"/>
      <name val="Times New Roman"/>
      <family val="1"/>
    </font>
    <font>
      <sz val="10"/>
      <color indexed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0"/>
    </font>
    <font>
      <sz val="24.25"/>
      <color indexed="8"/>
      <name val="Arial CE"/>
      <family val="0"/>
    </font>
    <font>
      <sz val="8"/>
      <color indexed="8"/>
      <name val="Arial CE"/>
      <family val="0"/>
    </font>
    <font>
      <sz val="14"/>
      <color indexed="8"/>
      <name val="Times New Roman"/>
      <family val="0"/>
    </font>
    <font>
      <sz val="16"/>
      <color indexed="8"/>
      <name val="Symbol"/>
      <family val="0"/>
    </font>
    <font>
      <sz val="16"/>
      <color indexed="8"/>
      <name val="Times New Roman"/>
      <family val="0"/>
    </font>
    <font>
      <sz val="17.5"/>
      <color indexed="8"/>
      <name val="Times New Roman"/>
      <family val="0"/>
    </font>
    <font>
      <sz val="11"/>
      <color indexed="8"/>
      <name val="Times New Roman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11" fontId="1" fillId="0" borderId="0" xfId="0" applyNumberFormat="1" applyFont="1" applyAlignment="1" applyProtection="1">
      <alignment/>
      <protection hidden="1"/>
    </xf>
    <xf numFmtId="2" fontId="3" fillId="0" borderId="0" xfId="0" applyNumberFormat="1" applyFont="1" applyAlignment="1" applyProtection="1">
      <alignment/>
      <protection hidden="1"/>
    </xf>
    <xf numFmtId="164" fontId="1" fillId="0" borderId="0" xfId="0" applyNumberFormat="1" applyFont="1" applyAlignment="1" applyProtection="1">
      <alignment/>
      <protection hidden="1"/>
    </xf>
    <xf numFmtId="2" fontId="4" fillId="0" borderId="0" xfId="0" applyNumberFormat="1" applyFont="1" applyAlignment="1" applyProtection="1">
      <alignment/>
      <protection hidden="1"/>
    </xf>
    <xf numFmtId="165" fontId="1" fillId="33" borderId="0" xfId="0" applyNumberFormat="1" applyFont="1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0" i="0" u="none" baseline="0">
                <a:solidFill>
                  <a:srgbClr val="000000"/>
                </a:solidFill>
              </a:rPr>
              <a:t>Rozkład naprężeń normalnych w przekroju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"/>
          <c:y val="0.0945"/>
          <c:w val="0.888"/>
          <c:h val="0.76025"/>
        </c:manualLayout>
      </c:layout>
      <c:scatterChart>
        <c:scatterStyle val="smoothMarker"/>
        <c:varyColors val="0"/>
        <c:ser>
          <c:idx val="0"/>
          <c:order val="0"/>
          <c:tx>
            <c:v>pomiar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dane!$A$11:$A$16</c:f>
              <c:numCache>
                <c:ptCount val="6"/>
                <c:pt idx="0">
                  <c:v>0.0365</c:v>
                </c:pt>
                <c:pt idx="1">
                  <c:v>0.0225</c:v>
                </c:pt>
                <c:pt idx="2">
                  <c:v>0.0095</c:v>
                </c:pt>
                <c:pt idx="3">
                  <c:v>-0.0055</c:v>
                </c:pt>
                <c:pt idx="4">
                  <c:v>-0.0195</c:v>
                </c:pt>
                <c:pt idx="5">
                  <c:v>-0.0345</c:v>
                </c:pt>
              </c:numCache>
            </c:numRef>
          </c:xVal>
          <c:yVal>
            <c:numRef>
              <c:f>dane!$C$11:$C$16</c:f>
              <c:numCache>
                <c:ptCount val="6"/>
                <c:pt idx="0">
                  <c:v>-13.649999999999999</c:v>
                </c:pt>
                <c:pt idx="1">
                  <c:v>-10.92</c:v>
                </c:pt>
                <c:pt idx="2">
                  <c:v>-9.45</c:v>
                </c:pt>
                <c:pt idx="3">
                  <c:v>-3.15</c:v>
                </c:pt>
                <c:pt idx="4">
                  <c:v>7.349999999999999</c:v>
                </c:pt>
                <c:pt idx="5">
                  <c:v>33.6</c:v>
                </c:pt>
              </c:numCache>
            </c:numRef>
          </c:yVal>
          <c:smooth val="1"/>
        </c:ser>
        <c:ser>
          <c:idx val="1"/>
          <c:order val="1"/>
          <c:tx>
            <c:v>wzór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dane!$A$11:$A$16</c:f>
              <c:numCache>
                <c:ptCount val="6"/>
                <c:pt idx="0">
                  <c:v>0.0365</c:v>
                </c:pt>
                <c:pt idx="1">
                  <c:v>0.0225</c:v>
                </c:pt>
                <c:pt idx="2">
                  <c:v>0.0095</c:v>
                </c:pt>
                <c:pt idx="3">
                  <c:v>-0.0055</c:v>
                </c:pt>
                <c:pt idx="4">
                  <c:v>-0.0195</c:v>
                </c:pt>
                <c:pt idx="5">
                  <c:v>-0.0345</c:v>
                </c:pt>
              </c:numCache>
            </c:numRef>
          </c:xVal>
          <c:yVal>
            <c:numRef>
              <c:f>dane!$H$11:$H$16</c:f>
              <c:numCache>
                <c:ptCount val="6"/>
                <c:pt idx="0">
                  <c:v>-14.840584845290296</c:v>
                </c:pt>
                <c:pt idx="1">
                  <c:v>-11.153551209585842</c:v>
                </c:pt>
                <c:pt idx="2">
                  <c:v>-6.602569796873989</c:v>
                </c:pt>
                <c:pt idx="3">
                  <c:v>0.8430656946465553</c:v>
                </c:pt>
                <c:pt idx="4">
                  <c:v>11.594750655986912</c:v>
                </c:pt>
                <c:pt idx="5">
                  <c:v>31.90573446453402</c:v>
                </c:pt>
              </c:numCache>
            </c:numRef>
          </c:yVal>
          <c:smooth val="1"/>
        </c:ser>
        <c:axId val="21661778"/>
        <c:axId val="60738275"/>
      </c:scatterChart>
      <c:valAx>
        <c:axId val="21661778"/>
        <c:scaling>
          <c:orientation val="minMax"/>
          <c:max val="0.0365"/>
          <c:min val="-0.03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x [m]</a:t>
                </a:r>
              </a:p>
            </c:rich>
          </c:tx>
          <c:layout>
            <c:manualLayout>
              <c:xMode val="factor"/>
              <c:yMode val="factor"/>
              <c:x val="0.1125"/>
              <c:y val="0.12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0738275"/>
        <c:crosses val="autoZero"/>
        <c:crossBetween val="midCat"/>
        <c:dispUnits/>
      </c:valAx>
      <c:valAx>
        <c:axId val="60738275"/>
        <c:scaling>
          <c:orientation val="minMax"/>
          <c:max val="32"/>
          <c:min val="-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s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 [MPa]</a:t>
                </a:r>
              </a:p>
            </c:rich>
          </c:tx>
          <c:layout>
            <c:manualLayout>
              <c:xMode val="factor"/>
              <c:yMode val="factor"/>
              <c:x val="0.129"/>
              <c:y val="0.12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16617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375"/>
          <c:y val="0.40075"/>
          <c:w val="0.08875"/>
          <c:h val="0.09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4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190500</xdr:colOff>
      <xdr:row>31</xdr:row>
      <xdr:rowOff>142875</xdr:rowOff>
    </xdr:to>
    <xdr:graphicFrame>
      <xdr:nvGraphicFramePr>
        <xdr:cNvPr id="1" name="Wykres 1"/>
        <xdr:cNvGraphicFramePr/>
      </xdr:nvGraphicFramePr>
      <xdr:xfrm>
        <a:off x="47625" y="38100"/>
        <a:ext cx="974407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B11" sqref="B11"/>
    </sheetView>
  </sheetViews>
  <sheetFormatPr defaultColWidth="9.00390625" defaultRowHeight="12.75"/>
  <cols>
    <col min="1" max="1" width="7.00390625" style="2" customWidth="1"/>
    <col min="2" max="3" width="9.125" style="2" customWidth="1"/>
    <col min="4" max="4" width="10.75390625" style="2" bestFit="1" customWidth="1"/>
    <col min="5" max="16384" width="9.125" style="2" customWidth="1"/>
  </cols>
  <sheetData>
    <row r="1" spans="1:8" ht="12.75">
      <c r="A1" s="8" t="s">
        <v>17</v>
      </c>
      <c r="B1" s="8"/>
      <c r="C1" s="8"/>
      <c r="D1" s="8"/>
      <c r="E1" s="8"/>
      <c r="F1" s="8"/>
      <c r="G1" s="8"/>
      <c r="H1" s="8"/>
    </row>
    <row r="3" ht="12.75">
      <c r="A3" s="2" t="s">
        <v>0</v>
      </c>
    </row>
    <row r="4" spans="1:5" ht="12.75">
      <c r="A4" s="2" t="s">
        <v>2</v>
      </c>
      <c r="C4" s="2">
        <v>0.075</v>
      </c>
      <c r="E4" s="2" t="s">
        <v>9</v>
      </c>
    </row>
    <row r="5" spans="1:5" ht="12.75">
      <c r="A5" s="2" t="s">
        <v>1</v>
      </c>
      <c r="C5" s="2">
        <v>0.0096</v>
      </c>
      <c r="E5" s="2">
        <f>C4*C5</f>
        <v>0.0007199999999999999</v>
      </c>
    </row>
    <row r="6" spans="1:5" ht="12.75">
      <c r="A6" s="2" t="s">
        <v>3</v>
      </c>
      <c r="C6" s="2">
        <v>0.0725</v>
      </c>
      <c r="E6" s="2" t="s">
        <v>10</v>
      </c>
    </row>
    <row r="7" spans="1:5" ht="12.75">
      <c r="A7" s="2" t="s">
        <v>4</v>
      </c>
      <c r="C7" s="2">
        <v>0.164</v>
      </c>
      <c r="E7" s="2">
        <f>C5*C6^3*(LN((C6+C4/2)/(C6-C4/2))-C4/C6)</f>
        <v>4.047947654468893E-07</v>
      </c>
    </row>
    <row r="8" spans="1:3" ht="12.75">
      <c r="A8" s="2" t="s">
        <v>5</v>
      </c>
      <c r="C8" s="3">
        <v>210000000000</v>
      </c>
    </row>
    <row r="9" ht="12.75">
      <c r="A9" s="2" t="s">
        <v>6</v>
      </c>
    </row>
    <row r="10" spans="1:8" ht="12.75">
      <c r="A10" s="1" t="s">
        <v>7</v>
      </c>
      <c r="B10" s="1" t="s">
        <v>8</v>
      </c>
      <c r="C10" s="1" t="s">
        <v>15</v>
      </c>
      <c r="D10" s="1" t="s">
        <v>11</v>
      </c>
      <c r="E10" s="1" t="s">
        <v>12</v>
      </c>
      <c r="F10" s="1" t="s">
        <v>13</v>
      </c>
      <c r="G10" s="1" t="s">
        <v>14</v>
      </c>
      <c r="H10" s="1" t="s">
        <v>16</v>
      </c>
    </row>
    <row r="11" spans="1:8" ht="12.75">
      <c r="A11" s="2">
        <v>0.0365</v>
      </c>
      <c r="B11" s="7">
        <v>-6.5E-05</v>
      </c>
      <c r="C11" s="4">
        <f aca="true" t="shared" si="0" ref="C11:C16">C$8*B11/1000000</f>
        <v>-13.649999999999999</v>
      </c>
      <c r="D11" s="2">
        <f aca="true" t="shared" si="1" ref="D11:D16">1/E$5-C$7/E$5/C$6-C$7*C$6/E$7*A11/(C$6+A11)</f>
        <v>-11588.756092658563</v>
      </c>
      <c r="E11" s="2">
        <f>D11^2</f>
        <v>134299267.77513096</v>
      </c>
      <c r="F11" s="5">
        <f>C8*(B11*D11+B12*D12+B13*D13+B14*D14+B15*D15+B16*D16)/SUM(E11:E16)</f>
        <v>1280.6020531135136</v>
      </c>
      <c r="G11" s="2">
        <f>-F11*C7</f>
        <v>-210.01873671061625</v>
      </c>
      <c r="H11" s="6">
        <f aca="true" t="shared" si="2" ref="H11:H16">F$11*D11/1000000</f>
        <v>-14.840584845290296</v>
      </c>
    </row>
    <row r="12" spans="1:8" ht="12.75">
      <c r="A12" s="2">
        <v>0.0225</v>
      </c>
      <c r="B12" s="7">
        <v>-5.2E-05</v>
      </c>
      <c r="C12" s="4">
        <f t="shared" si="0"/>
        <v>-10.92</v>
      </c>
      <c r="D12" s="2">
        <f t="shared" si="1"/>
        <v>-8709.615280147596</v>
      </c>
      <c r="E12" s="2">
        <f>D12^2</f>
        <v>75857398.32818049</v>
      </c>
      <c r="H12" s="6">
        <f t="shared" si="2"/>
        <v>-11.153551209585842</v>
      </c>
    </row>
    <row r="13" spans="1:8" ht="12.75">
      <c r="A13" s="2">
        <v>0.0095</v>
      </c>
      <c r="B13" s="7">
        <v>-4.5E-05</v>
      </c>
      <c r="C13" s="4">
        <f t="shared" si="0"/>
        <v>-9.45</v>
      </c>
      <c r="D13" s="2">
        <f t="shared" si="1"/>
        <v>-5155.8325873531385</v>
      </c>
      <c r="E13" s="2">
        <f>D13*D13</f>
        <v>26582609.668812558</v>
      </c>
      <c r="H13" s="6">
        <f t="shared" si="2"/>
        <v>-6.602569796873989</v>
      </c>
    </row>
    <row r="14" spans="1:8" ht="12.75">
      <c r="A14" s="2">
        <v>-0.0055</v>
      </c>
      <c r="B14" s="7">
        <v>-1.5E-05</v>
      </c>
      <c r="C14" s="4">
        <f t="shared" si="0"/>
        <v>-3.15</v>
      </c>
      <c r="D14" s="2">
        <f t="shared" si="1"/>
        <v>658.3354232462918</v>
      </c>
      <c r="E14" s="2">
        <f>D14*D14</f>
        <v>433405.5295008742</v>
      </c>
      <c r="H14" s="6">
        <f t="shared" si="2"/>
        <v>0.8430656946465553</v>
      </c>
    </row>
    <row r="15" spans="1:8" ht="12.75">
      <c r="A15" s="2">
        <v>-0.0195</v>
      </c>
      <c r="B15" s="7">
        <v>3.5E-05</v>
      </c>
      <c r="C15" s="4">
        <f t="shared" si="0"/>
        <v>7.349999999999999</v>
      </c>
      <c r="D15" s="2">
        <f t="shared" si="1"/>
        <v>9054.140298929495</v>
      </c>
      <c r="E15" s="2">
        <f>D15*D15</f>
        <v>81977456.55269907</v>
      </c>
      <c r="H15" s="6">
        <f t="shared" si="2"/>
        <v>11.594750655986912</v>
      </c>
    </row>
    <row r="16" spans="1:8" ht="12.75">
      <c r="A16" s="2">
        <v>-0.0345</v>
      </c>
      <c r="B16" s="7">
        <v>0.00016</v>
      </c>
      <c r="C16" s="4">
        <f t="shared" si="0"/>
        <v>33.6</v>
      </c>
      <c r="D16" s="2">
        <f t="shared" si="1"/>
        <v>24914.6363516769</v>
      </c>
      <c r="E16" s="2">
        <f>D16*D16</f>
        <v>620739104.5363001</v>
      </c>
      <c r="H16" s="6">
        <f t="shared" si="2"/>
        <v>31.90573446453402</v>
      </c>
    </row>
  </sheetData>
  <sheetProtection password="8D88" sheet="1" objects="1" scenarios="1"/>
  <mergeCells count="1">
    <mergeCell ref="A1:H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3" sqref="D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Zaborski</dc:creator>
  <cp:keywords/>
  <dc:description/>
  <cp:lastModifiedBy>az@limba.wil.pk.edu.pl</cp:lastModifiedBy>
  <dcterms:created xsi:type="dcterms:W3CDTF">2001-11-20T19:59:20Z</dcterms:created>
  <dcterms:modified xsi:type="dcterms:W3CDTF">2013-05-14T19:36:40Z</dcterms:modified>
  <cp:category/>
  <cp:version/>
  <cp:contentType/>
  <cp:contentStatus/>
</cp:coreProperties>
</file>