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tensometria mechaniczn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<sst xmlns="http://schemas.openxmlformats.org/spreadsheetml/2006/main" count="22" uniqueCount="20">
  <si>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Tensometria mechaniczna - ugięciomierze</t>
  </si>
  <si>
    <t>Geometria belki</t>
  </si>
  <si>
    <t>rozpiętość przęsła, [m]</t>
  </si>
  <si>
    <t>przewieszenie, [m]</t>
  </si>
  <si>
    <t>szerokość przekroju, [m]</t>
  </si>
  <si>
    <t>wysokość przekroju, [m]</t>
  </si>
  <si>
    <t>Pomiary</t>
  </si>
  <si>
    <r>
      <t>P</t>
    </r>
    <r>
      <rPr>
        <sz val="10"/>
        <rFont val="Times New Roman"/>
        <family val="0"/>
      </rPr>
      <t xml:space="preserve"> [N]</t>
    </r>
  </si>
  <si>
    <t>odczyt</t>
  </si>
  <si>
    <t>abs(różnicy)</t>
  </si>
  <si>
    <t>Obliczenia</t>
  </si>
  <si>
    <t>odchylenie średnie modułu Younga</t>
  </si>
  <si>
    <t>przedział ufności</t>
  </si>
  <si>
    <t>średnia wartość przyrostu przemieszczeń</t>
  </si>
  <si>
    <t>odchylenie średnie dla przemieszczeń</t>
  </si>
  <si>
    <t>położenie czujników, [m]</t>
  </si>
  <si>
    <t>średnia wartość modułu Younga, [GPa]</t>
  </si>
  <si>
    <t>moduł Younga:</t>
  </si>
  <si>
    <t>±</t>
  </si>
  <si>
    <t>[GPa]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</si>
</sst>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000"/>
    <numFmt numFmtId="167" formatCode="0.00000"/>
  </numFmts>
  <fonts count="38">
    <font>
      <sz val="10"/>
      <name val="Times New Roman"/>
      <family val="0"/>
    </font>
    <font>
      <sz val="26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2" width="9.33203125" style="2" customWidth="1"/>
    <col min="3" max="3" width="8.66015625" style="2" bestFit="1" customWidth="1"/>
    <col min="4" max="4" width="9.33203125" style="2" customWidth="1"/>
    <col min="5" max="5" width="12.5" style="2" bestFit="1" customWidth="1"/>
    <col min="6" max="16384" width="9.33203125" style="2" customWidth="1"/>
  </cols>
  <sheetData>
    <row r="1" ht="33">
      <c r="A1" s="1" t="s">
        <v>0</v>
      </c>
    </row>
    <row r="2" ht="12.75">
      <c r="A2" s="2" t="s">
        <v>1</v>
      </c>
    </row>
    <row r="3" spans="1:4" ht="12.75">
      <c r="A3" s="2" t="s">
        <v>2</v>
      </c>
      <c r="D3" s="6">
        <v>1</v>
      </c>
    </row>
    <row r="4" spans="1:4" ht="12.75">
      <c r="A4" s="2" t="s">
        <v>3</v>
      </c>
      <c r="D4" s="6">
        <v>0.2</v>
      </c>
    </row>
    <row r="5" spans="1:4" ht="12.75">
      <c r="A5" s="2" t="s">
        <v>15</v>
      </c>
      <c r="D5" s="6">
        <v>0.25</v>
      </c>
    </row>
    <row r="6" spans="1:4" ht="12.75">
      <c r="A6" s="2" t="s">
        <v>4</v>
      </c>
      <c r="D6" s="6">
        <v>0.02</v>
      </c>
    </row>
    <row r="7" spans="1:4" ht="12.75">
      <c r="A7" s="2" t="s">
        <v>5</v>
      </c>
      <c r="D7" s="6">
        <v>0.01</v>
      </c>
    </row>
    <row r="8" ht="12.75">
      <c r="A8" s="2" t="s">
        <v>6</v>
      </c>
    </row>
    <row r="9" spans="1:10" ht="12.75">
      <c r="A9" s="3" t="s">
        <v>7</v>
      </c>
      <c r="B9" s="2">
        <v>0</v>
      </c>
      <c r="C9" s="2">
        <v>19.62</v>
      </c>
      <c r="D9" s="2">
        <v>39.24</v>
      </c>
      <c r="E9" s="2">
        <v>58.86</v>
      </c>
      <c r="F9" s="2">
        <v>78.48</v>
      </c>
      <c r="G9" s="2">
        <v>58.86</v>
      </c>
      <c r="H9" s="2">
        <v>39.24</v>
      </c>
      <c r="I9" s="2">
        <v>19.62</v>
      </c>
      <c r="J9" s="2">
        <v>0</v>
      </c>
    </row>
    <row r="10" spans="1:10" ht="12.75">
      <c r="A10" s="2" t="s">
        <v>8</v>
      </c>
      <c r="B10" s="6">
        <v>0</v>
      </c>
      <c r="C10" s="6">
        <v>1</v>
      </c>
      <c r="D10" s="6">
        <v>2</v>
      </c>
      <c r="E10" s="6">
        <v>3.2</v>
      </c>
      <c r="F10" s="6">
        <v>4</v>
      </c>
      <c r="G10" s="6">
        <v>3</v>
      </c>
      <c r="H10" s="6">
        <v>2</v>
      </c>
      <c r="I10" s="6">
        <v>1</v>
      </c>
      <c r="J10" s="6">
        <v>0</v>
      </c>
    </row>
    <row r="11" spans="1:10" ht="12.75">
      <c r="A11" s="2" t="s">
        <v>9</v>
      </c>
      <c r="C11" s="2">
        <f>ABS(B10-C10)</f>
        <v>1</v>
      </c>
      <c r="D11" s="2">
        <f aca="true" t="shared" si="0" ref="D11:J11">ABS(C10-D10)</f>
        <v>1</v>
      </c>
      <c r="E11" s="2">
        <f t="shared" si="0"/>
        <v>1.2000000000000002</v>
      </c>
      <c r="F11" s="2">
        <f t="shared" si="0"/>
        <v>0.7999999999999998</v>
      </c>
      <c r="G11" s="2">
        <f t="shared" si="0"/>
        <v>1</v>
      </c>
      <c r="H11" s="2">
        <f t="shared" si="0"/>
        <v>1</v>
      </c>
      <c r="I11" s="2">
        <f t="shared" si="0"/>
        <v>1</v>
      </c>
      <c r="J11" s="2">
        <f t="shared" si="0"/>
        <v>1</v>
      </c>
    </row>
    <row r="12" spans="1:10" ht="12.75">
      <c r="A12" s="2" t="s">
        <v>8</v>
      </c>
      <c r="B12" s="6">
        <v>0</v>
      </c>
      <c r="C12" s="6">
        <v>1</v>
      </c>
      <c r="D12" s="6">
        <v>2</v>
      </c>
      <c r="E12" s="6">
        <v>3</v>
      </c>
      <c r="F12" s="6">
        <v>4.1</v>
      </c>
      <c r="G12" s="6">
        <v>3</v>
      </c>
      <c r="H12" s="6">
        <v>2</v>
      </c>
      <c r="I12" s="6">
        <v>1</v>
      </c>
      <c r="J12" s="6">
        <v>0</v>
      </c>
    </row>
    <row r="13" spans="1:10" ht="12.75">
      <c r="A13" s="2" t="s">
        <v>9</v>
      </c>
      <c r="C13" s="2">
        <f>ABS(B12-C12)</f>
        <v>1</v>
      </c>
      <c r="D13" s="2">
        <f aca="true" t="shared" si="1" ref="D13:J13">ABS(C12-D12)</f>
        <v>1</v>
      </c>
      <c r="E13" s="2">
        <f t="shared" si="1"/>
        <v>1</v>
      </c>
      <c r="F13" s="2">
        <f t="shared" si="1"/>
        <v>1.0999999999999996</v>
      </c>
      <c r="G13" s="2">
        <f t="shared" si="1"/>
        <v>1.0999999999999996</v>
      </c>
      <c r="H13" s="2">
        <f t="shared" si="1"/>
        <v>1</v>
      </c>
      <c r="I13" s="2">
        <f t="shared" si="1"/>
        <v>1</v>
      </c>
      <c r="J13" s="2">
        <f t="shared" si="1"/>
        <v>1</v>
      </c>
    </row>
    <row r="15" ht="12.75">
      <c r="A15" s="2" t="s">
        <v>10</v>
      </c>
    </row>
    <row r="16" spans="1:5" ht="12.75">
      <c r="A16" s="2" t="s">
        <v>13</v>
      </c>
      <c r="E16" s="4">
        <f>AVERAGE(C11:J11,C13:J13)</f>
        <v>1.0125</v>
      </c>
    </row>
    <row r="17" spans="3:10" ht="12.75">
      <c r="C17" s="4">
        <f>(C11-$E$16)^2</f>
        <v>0.0001562499999999989</v>
      </c>
      <c r="D17" s="4">
        <f>(D11-$E$16)^2</f>
        <v>0.0001562499999999989</v>
      </c>
      <c r="E17" s="4">
        <f>(E11-$E$16)^2</f>
        <v>0.03515625000000008</v>
      </c>
      <c r="F17" s="4">
        <f>(F11-$E$16)^2</f>
        <v>0.04515625000000006</v>
      </c>
      <c r="G17" s="4">
        <f>(G11-$E$16)^2</f>
        <v>0.0001562499999999989</v>
      </c>
      <c r="H17" s="4">
        <f>(H11-$E$16)^2</f>
        <v>0.0001562499999999989</v>
      </c>
      <c r="I17" s="4">
        <f>(I11-$E$16)^2</f>
        <v>0.0001562499999999989</v>
      </c>
      <c r="J17" s="4">
        <f>(J11-$E$16)^2</f>
        <v>0.0001562499999999989</v>
      </c>
    </row>
    <row r="18" spans="3:10" ht="12.75">
      <c r="C18" s="4">
        <f>(C13-$E$16)^2</f>
        <v>0.0001562499999999989</v>
      </c>
      <c r="D18" s="4">
        <f>(D13-$E$16)^2</f>
        <v>0.0001562499999999989</v>
      </c>
      <c r="E18" s="4">
        <f>(E13-$E$16)^2</f>
        <v>0.0001562499999999989</v>
      </c>
      <c r="F18" s="4">
        <f>(F13-$E$16)^2</f>
        <v>0.007656249999999945</v>
      </c>
      <c r="G18" s="4">
        <f>(G13-$E$16)^2</f>
        <v>0.007656249999999945</v>
      </c>
      <c r="H18" s="4">
        <f>(H13-$E$16)^2</f>
        <v>0.0001562499999999989</v>
      </c>
      <c r="I18" s="4">
        <f>(I13-$E$16)^2</f>
        <v>0.0001562499999999989</v>
      </c>
      <c r="J18" s="4">
        <f>(J13-$E$16)^2</f>
        <v>0.0001562499999999989</v>
      </c>
    </row>
    <row r="19" spans="1:5" ht="12.75">
      <c r="A19" s="2" t="s">
        <v>16</v>
      </c>
      <c r="E19" s="5">
        <f>D4*D5*(D3-D5)/2/D6/D7^3*12*C9/E16*1000/1000000000</f>
        <v>218</v>
      </c>
    </row>
    <row r="20" spans="1:5" ht="12.75">
      <c r="A20" s="2" t="s">
        <v>14</v>
      </c>
      <c r="E20" s="2">
        <f>SQRT(SUM(C17:J18)/32)/1000</f>
        <v>5.519850541454904E-05</v>
      </c>
    </row>
    <row r="21" spans="1:5" ht="12.75">
      <c r="A21" s="2" t="s">
        <v>11</v>
      </c>
      <c r="E21" s="2">
        <f>6*D4*D5*(D3-D5)/D6/D7^3*C9/E16^2*1000000/1000000000*E20</f>
        <v>11.884715239873275</v>
      </c>
    </row>
    <row r="22" spans="1:10" ht="12.75">
      <c r="A22" s="2" t="s">
        <v>12</v>
      </c>
      <c r="E22" s="2">
        <f>2.042*E21/SQRT(32)</f>
        <v>4.2901208780478965</v>
      </c>
      <c r="J22" s="8"/>
    </row>
    <row r="23" spans="1:6" ht="12.75">
      <c r="A23" s="2" t="s">
        <v>17</v>
      </c>
      <c r="C23" s="10">
        <f>E19</f>
        <v>218</v>
      </c>
      <c r="D23" s="7" t="s">
        <v>18</v>
      </c>
      <c r="E23" s="9">
        <f>ROUND(E22,1)</f>
        <v>4.3</v>
      </c>
      <c r="F23" s="11" t="s">
        <v>19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az@limba.wil.pk.edu.pl</cp:lastModifiedBy>
  <dcterms:created xsi:type="dcterms:W3CDTF">2010-01-18T14:45:32Z</dcterms:created>
  <dcterms:modified xsi:type="dcterms:W3CDTF">2013-05-14T19:06:44Z</dcterms:modified>
  <cp:category/>
  <cp:version/>
  <cp:contentType/>
  <cp:contentStatus/>
</cp:coreProperties>
</file>