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210" activeTab="0"/>
  </bookViews>
  <sheets>
    <sheet name="Arkusz1" sheetId="1" r:id="rId1"/>
  </sheets>
  <definedNames>
    <definedName name="a">'Arkusz1'!$A$4</definedName>
    <definedName name="area">'Arkusz1'!$A$8</definedName>
    <definedName name="b">'Arkusz1'!$B$4</definedName>
    <definedName name="c">'Arkusz1'!$C$4</definedName>
    <definedName name="h_1">'Arkusz1'!$D$4</definedName>
    <definedName name="h_2">'Arkusz1'!$E$4</definedName>
    <definedName name="Mpl">'Arkusz1'!$G$8</definedName>
    <definedName name="Re">'Arkusz1'!$H$4</definedName>
    <definedName name="t_1">'Arkusz1'!$F$4</definedName>
    <definedName name="t_2">'Arkusz1'!$G$4</definedName>
  </definedNames>
  <calcPr fullCalcOnLoad="1"/>
</workbook>
</file>

<file path=xl/sharedStrings.xml><?xml version="1.0" encoding="utf-8"?>
<sst xmlns="http://schemas.openxmlformats.org/spreadsheetml/2006/main" count="22" uniqueCount="22">
  <si>
    <t>a [m]</t>
  </si>
  <si>
    <t>b [m]</t>
  </si>
  <si>
    <t>c [m]</t>
  </si>
  <si>
    <t>h1 [cm]</t>
  </si>
  <si>
    <t>h2 [cm]</t>
  </si>
  <si>
    <t>t1 [cm]</t>
  </si>
  <si>
    <t xml:space="preserve"> t2 [cm]</t>
  </si>
  <si>
    <t>Re [MPa]</t>
  </si>
  <si>
    <t>charakterystyki geometryczne</t>
  </si>
  <si>
    <t>A [cm2]</t>
  </si>
  <si>
    <t>z_c [cm]</t>
  </si>
  <si>
    <t>z_ob [cm]</t>
  </si>
  <si>
    <t>Iy [cm4]</t>
  </si>
  <si>
    <t>Wpl [cm3]</t>
  </si>
  <si>
    <t>Mpl [kNm]</t>
  </si>
  <si>
    <t>S_1</t>
  </si>
  <si>
    <t>schematy zniszczenia</t>
  </si>
  <si>
    <t>przęsło z lewej</t>
  </si>
  <si>
    <t>przęsło środkowe</t>
  </si>
  <si>
    <t>przęsło z prawej</t>
  </si>
  <si>
    <t>kN</t>
  </si>
  <si>
    <t>studia niestacjonarne 2. stopnia - projekt nr 4 - nośność graniczna belki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</si>
</sst>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">
    <font>
      <sz val="10"/>
      <name val="Times New Roman"/>
      <family val="0"/>
    </font>
    <font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1" fontId="0" fillId="3" borderId="2" xfId="0" applyNumberForma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G9" sqref="G9"/>
    </sheetView>
  </sheetViews>
  <sheetFormatPr defaultColWidth="9.33203125" defaultRowHeight="12.75"/>
  <cols>
    <col min="4" max="4" width="9.83203125" style="0" bestFit="1" customWidth="1"/>
    <col min="5" max="5" width="10.33203125" style="0" bestFit="1" customWidth="1"/>
    <col min="6" max="6" width="10.66015625" style="0" bestFit="1" customWidth="1"/>
  </cols>
  <sheetData>
    <row r="1" ht="30.75">
      <c r="A1" s="1" t="s">
        <v>21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 s="2">
        <v>1.1</v>
      </c>
      <c r="B4" s="2">
        <v>1.1</v>
      </c>
      <c r="C4" s="2">
        <v>1.1</v>
      </c>
      <c r="D4" s="2">
        <v>30</v>
      </c>
      <c r="E4" s="2">
        <v>9</v>
      </c>
      <c r="F4" s="2">
        <v>7</v>
      </c>
      <c r="G4" s="2">
        <v>35</v>
      </c>
      <c r="H4" s="2">
        <v>90</v>
      </c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8</v>
      </c>
      <c r="B6" s="3"/>
      <c r="C6" s="3"/>
      <c r="D6" s="3"/>
      <c r="E6" s="3"/>
      <c r="F6" s="3"/>
      <c r="G6" s="3"/>
      <c r="H6" s="3"/>
      <c r="I6" s="3"/>
    </row>
    <row r="7" spans="1:9" ht="12.75">
      <c r="A7" s="3" t="s">
        <v>9</v>
      </c>
      <c r="B7" s="3" t="s">
        <v>10</v>
      </c>
      <c r="C7" s="3" t="s">
        <v>12</v>
      </c>
      <c r="D7" s="3" t="s">
        <v>11</v>
      </c>
      <c r="E7" s="3" t="s">
        <v>15</v>
      </c>
      <c r="F7" s="3" t="s">
        <v>13</v>
      </c>
      <c r="G7" s="3" t="s">
        <v>14</v>
      </c>
      <c r="H7" s="3"/>
      <c r="I7" s="3"/>
    </row>
    <row r="8" spans="1:9" ht="12.75">
      <c r="A8" s="4">
        <f>t_1*h_1+t_2*h_2</f>
        <v>525</v>
      </c>
      <c r="B8" s="5">
        <f>(t_1*h_1^2*0.5+t_2*h_2*(h_1+0.5*h_2))/area</f>
        <v>26.7</v>
      </c>
      <c r="C8" s="6">
        <f>(h_1+h_2)^3*t_2/12+(h_1+h_2)*t_2*(0.5*(h_1+h_2)-B8)^2-(t_2-t_1)*h_1^3/12-(t_2-t_1)*h_1*(B8-0.5*h_1)^2</f>
        <v>65787.74999999999</v>
      </c>
      <c r="D8" s="5">
        <f>IF(t_1*h_1&gt;t_2*h_2,0.5*area/t_1,h_1+h_2-0.5*area/t_2)</f>
        <v>31.5</v>
      </c>
      <c r="E8" s="6">
        <f>IF(h_1&gt;=D8,D8*t_1*(B8-0.5*D8),(h_1+h_2-D8)*t_2*((h_1+h_2+D8)*0.5-B8))</f>
        <v>2244.375</v>
      </c>
      <c r="F8" s="6">
        <f>2*E8</f>
        <v>4488.75</v>
      </c>
      <c r="G8" s="6">
        <f>F8*Re/1000</f>
        <v>403.9875</v>
      </c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16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17</v>
      </c>
      <c r="B11" s="3"/>
      <c r="C11" s="3" t="s">
        <v>18</v>
      </c>
      <c r="D11" s="3"/>
      <c r="E11" s="3" t="s">
        <v>19</v>
      </c>
      <c r="F11" s="3"/>
      <c r="G11" s="3"/>
      <c r="H11" s="3"/>
      <c r="I11" s="3"/>
    </row>
    <row r="12" spans="1:9" ht="12.75">
      <c r="A12" s="7">
        <f>2*Mpl/a</f>
        <v>734.5227272727273</v>
      </c>
      <c r="B12" s="3"/>
      <c r="C12" s="7">
        <f>2*Mpl/b</f>
        <v>734.5227272727273</v>
      </c>
      <c r="D12" s="3"/>
      <c r="E12" s="7">
        <f>3*Mpl/c</f>
        <v>1101.784090909091</v>
      </c>
      <c r="F12" s="3"/>
      <c r="G12" s="3"/>
      <c r="H12" s="3"/>
      <c r="I12" s="3"/>
    </row>
    <row r="13" spans="1:9" ht="12.75">
      <c r="A13" s="3">
        <f>2/a</f>
        <v>1.8181818181818181</v>
      </c>
      <c r="B13" s="3"/>
      <c r="C13" s="3">
        <f>2/b</f>
        <v>1.8181818181818181</v>
      </c>
      <c r="D13" s="3"/>
      <c r="E13" s="3">
        <f>3/c</f>
        <v>2.727272727272727</v>
      </c>
      <c r="F13" s="3"/>
      <c r="G13" s="3"/>
      <c r="H13" s="3"/>
      <c r="I13" s="3"/>
    </row>
    <row r="14" spans="1:9" ht="12.75">
      <c r="A14" s="8" t="str">
        <f>IF(A12&lt;C12,IF(A12&lt;E12,"przęsło z lewej","przęsło z prawej"),IF(C12&lt;E12,"przęsło środkowe","przęsło z prawej"))</f>
        <v>przęsło środkowe</v>
      </c>
      <c r="B14" s="9"/>
      <c r="C14" s="10">
        <f>MIN(A12:E12)</f>
        <v>734.5227272727273</v>
      </c>
      <c r="D14" s="3" t="s">
        <v>20</v>
      </c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17098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2007-12-02T14:53:43Z</dcterms:created>
  <dcterms:modified xsi:type="dcterms:W3CDTF">2008-09-30T19:44:55Z</dcterms:modified>
  <cp:category/>
  <cp:version/>
  <cp:contentType/>
  <cp:contentStatus/>
</cp:coreProperties>
</file>