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45" activeTab="0"/>
  </bookViews>
  <sheets>
    <sheet name="Arkusz1" sheetId="1" r:id="rId1"/>
    <sheet name="Arkusz2" sheetId="2" r:id="rId2"/>
    <sheet name="Arkusz3" sheetId="3" r:id="rId3"/>
  </sheets>
  <definedNames>
    <definedName name="cosa">'Arkusz1'!$B$7</definedName>
    <definedName name="cosb">'Arkusz1'!$E$7</definedName>
    <definedName name="cosg">'Arkusz1'!$H$7</definedName>
    <definedName name="sina">'Arkusz1'!$B$8</definedName>
    <definedName name="sinb">'Arkusz1'!$E$8</definedName>
    <definedName name="sing">'Arkusz1'!$H$8</definedName>
  </definedNames>
  <calcPr fullCalcOnLoad="1"/>
</workbook>
</file>

<file path=xl/sharedStrings.xml><?xml version="1.0" encoding="utf-8"?>
<sst xmlns="http://schemas.openxmlformats.org/spreadsheetml/2006/main" count="21" uniqueCount="20">
  <si>
    <t>Projekt nr 12 - rozciąganie statycznie niewyznaczalne</t>
  </si>
  <si>
    <t>P [kN]</t>
  </si>
  <si>
    <t>E [GPa]</t>
  </si>
  <si>
    <t>a [m]</t>
  </si>
  <si>
    <r>
      <t>A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[cm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</si>
  <si>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A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</si>
  <si>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cosa</t>
  </si>
  <si>
    <t>sina</t>
  </si>
  <si>
    <t>cosb</t>
  </si>
  <si>
    <t>sinb</t>
  </si>
  <si>
    <t>cosg</t>
  </si>
  <si>
    <t>sing</t>
  </si>
  <si>
    <r>
      <t>D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0"/>
      </rPr>
      <t>/</t>
    </r>
    <r>
      <rPr>
        <sz val="10"/>
        <rFont val="GreekC"/>
        <family val="0"/>
      </rPr>
      <t>D</t>
    </r>
    <r>
      <rPr>
        <vertAlign val="subscript"/>
        <sz val="10"/>
        <rFont val="Times New Roman"/>
        <family val="1"/>
      </rPr>
      <t>2</t>
    </r>
  </si>
  <si>
    <r>
      <t>N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0"/>
      </rPr>
      <t>/N</t>
    </r>
    <r>
      <rPr>
        <vertAlign val="subscript"/>
        <sz val="10"/>
        <rFont val="Times New Roman"/>
        <family val="1"/>
      </rPr>
      <t>2</t>
    </r>
  </si>
  <si>
    <t>N1=</t>
  </si>
  <si>
    <t>N2=</t>
  </si>
  <si>
    <t>[kN]</t>
  </si>
  <si>
    <r>
      <t>D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0"/>
      </rPr>
      <t>=</t>
    </r>
  </si>
  <si>
    <t>(</t>
  </si>
  <si>
    <t>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</si>
</sst>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</numFmts>
  <fonts count="5">
    <font>
      <sz val="10"/>
      <name val="Times New Roman"/>
      <family val="0"/>
    </font>
    <font>
      <sz val="8"/>
      <name val="Times New Roman"/>
      <family val="0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GreekC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8" fontId="0" fillId="3" borderId="0" xfId="0" applyNumberFormat="1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12</xdr:row>
      <xdr:rowOff>0</xdr:rowOff>
    </xdr:from>
    <xdr:to>
      <xdr:col>9</xdr:col>
      <xdr:colOff>381000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4391025" y="2047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247650</xdr:colOff>
      <xdr:row>4</xdr:row>
      <xdr:rowOff>28575</xdr:rowOff>
    </xdr:from>
    <xdr:to>
      <xdr:col>11</xdr:col>
      <xdr:colOff>247650</xdr:colOff>
      <xdr:row>8</xdr:row>
      <xdr:rowOff>85725</xdr:rowOff>
    </xdr:to>
    <xdr:sp>
      <xdr:nvSpPr>
        <xdr:cNvPr id="2" name="Line 3"/>
        <xdr:cNvSpPr>
          <a:spLocks/>
        </xdr:cNvSpPr>
      </xdr:nvSpPr>
      <xdr:spPr>
        <a:xfrm>
          <a:off x="6115050" y="7239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9</xdr:col>
      <xdr:colOff>180975</xdr:colOff>
      <xdr:row>11</xdr:row>
      <xdr:rowOff>0</xdr:rowOff>
    </xdr:from>
    <xdr:ext cx="180975" cy="238125"/>
    <xdr:sp>
      <xdr:nvSpPr>
        <xdr:cNvPr id="3" name="TextBox 4"/>
        <xdr:cNvSpPr txBox="1">
          <a:spLocks noChangeArrowheads="1"/>
        </xdr:cNvSpPr>
      </xdr:nvSpPr>
      <xdr:spPr>
        <a:xfrm>
          <a:off x="4981575" y="18669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oneCellAnchor>
  <xdr:oneCellAnchor>
    <xdr:from>
      <xdr:col>11</xdr:col>
      <xdr:colOff>57150</xdr:colOff>
      <xdr:row>7</xdr:row>
      <xdr:rowOff>57150</xdr:rowOff>
    </xdr:from>
    <xdr:ext cx="200025" cy="238125"/>
    <xdr:sp>
      <xdr:nvSpPr>
        <xdr:cNvPr id="4" name="TextBox 5"/>
        <xdr:cNvSpPr txBox="1">
          <a:spLocks noChangeArrowheads="1"/>
        </xdr:cNvSpPr>
      </xdr:nvSpPr>
      <xdr:spPr>
        <a:xfrm>
          <a:off x="5924550" y="123825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oneCellAnchor>
  <xdr:oneCellAnchor>
    <xdr:from>
      <xdr:col>11</xdr:col>
      <xdr:colOff>238125</xdr:colOff>
      <xdr:row>6</xdr:row>
      <xdr:rowOff>152400</xdr:rowOff>
    </xdr:from>
    <xdr:ext cx="190500" cy="238125"/>
    <xdr:sp>
      <xdr:nvSpPr>
        <xdr:cNvPr id="5" name="TextBox 6"/>
        <xdr:cNvSpPr txBox="1">
          <a:spLocks noChangeArrowheads="1"/>
        </xdr:cNvSpPr>
      </xdr:nvSpPr>
      <xdr:spPr>
        <a:xfrm>
          <a:off x="6105525" y="1171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12" sqref="E12"/>
    </sheetView>
  </sheetViews>
  <sheetFormatPr defaultColWidth="9.33203125" defaultRowHeight="12.75"/>
  <sheetData>
    <row r="1" ht="12.75">
      <c r="A1" t="s">
        <v>0</v>
      </c>
    </row>
    <row r="3" spans="1:5" ht="16.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 s="3">
        <v>24</v>
      </c>
      <c r="B4" s="3">
        <v>200</v>
      </c>
      <c r="C4" s="3">
        <v>1.5</v>
      </c>
      <c r="D4" s="3">
        <v>6</v>
      </c>
      <c r="E4" s="3">
        <v>4</v>
      </c>
    </row>
    <row r="7" spans="1:8" ht="12.75">
      <c r="A7" t="s">
        <v>6</v>
      </c>
      <c r="B7" s="4">
        <f>2*C4/SQRT(4*C4*C4+3.5^2)</f>
        <v>0.6507913734559685</v>
      </c>
      <c r="D7" t="s">
        <v>8</v>
      </c>
      <c r="E7" s="4">
        <f>3*C4/SQRT(9*C4*C4+4)</f>
        <v>0.9138115486202573</v>
      </c>
      <c r="G7" t="s">
        <v>10</v>
      </c>
      <c r="H7" s="4">
        <f>5.5/SQRT(5.5^2+4*C4^2)</f>
        <v>0.8778955729143844</v>
      </c>
    </row>
    <row r="8" spans="1:8" ht="12.75">
      <c r="A8" t="s">
        <v>7</v>
      </c>
      <c r="B8" s="4">
        <f>3.5/SQRT(4*C4*C4+3.5^2)</f>
        <v>0.7592566023652966</v>
      </c>
      <c r="D8" t="s">
        <v>9</v>
      </c>
      <c r="E8" s="4">
        <f>2/SQRT(9*C4*C4+4)</f>
        <v>0.40613846605344767</v>
      </c>
      <c r="G8" t="s">
        <v>11</v>
      </c>
      <c r="H8" s="4">
        <f>2*C4/SQRT(5.5^2+4*C4^2)</f>
        <v>0.4788521306805733</v>
      </c>
    </row>
    <row r="10" spans="1:2" ht="15.75">
      <c r="A10" s="1" t="s">
        <v>12</v>
      </c>
      <c r="B10" s="4">
        <f>(cosa*cosg+sina*sing)/(cosb*cosg-sinb*sing)</f>
        <v>1.53829240699282</v>
      </c>
    </row>
    <row r="12" spans="1:6" ht="14.25">
      <c r="A12" t="s">
        <v>13</v>
      </c>
      <c r="B12" s="4">
        <f>D4/E4*SQRT(9*C4^2+4)/SQRT(4*C4^2+3.5^2)*B10</f>
        <v>2.464941176470588</v>
      </c>
      <c r="D12" t="s">
        <v>14</v>
      </c>
      <c r="E12" s="5">
        <f>B12*E13</f>
        <v>12.969812036901496</v>
      </c>
      <c r="F12" t="s">
        <v>16</v>
      </c>
    </row>
    <row r="13" spans="4:6" ht="12.75">
      <c r="D13" t="s">
        <v>15</v>
      </c>
      <c r="E13" s="5">
        <f>4*A4*1000/(B12*(5.5*cosa+2*C4*sina)-(2*C4*sinb-5.5*cosb))/1000</f>
        <v>5.261712596108378</v>
      </c>
      <c r="F13" t="s">
        <v>16</v>
      </c>
    </row>
    <row r="15" spans="1:6" ht="15.75">
      <c r="A15" s="1" t="s">
        <v>17</v>
      </c>
      <c r="B15" s="4">
        <f>4/5.5*E12*1000*SQRT(4*C4^2+3.5^2)/B4/1000000000/D4*10000/(cosa*cosg+sina*sing)</f>
        <v>0.0003875830167576491</v>
      </c>
      <c r="C15" s="2" t="s">
        <v>18</v>
      </c>
      <c r="D15" s="6">
        <f>B15*sing</f>
        <v>0.0001855949533900046</v>
      </c>
      <c r="E15" s="6">
        <f>-B15*cosg</f>
        <v>-0.0003402574145483418</v>
      </c>
      <c r="F15" t="s">
        <v>19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Draw.Drawing.8.2" shapeId="4858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2008-01-14T23:21:47Z</dcterms:created>
  <dcterms:modified xsi:type="dcterms:W3CDTF">2008-03-04T10:43:42Z</dcterms:modified>
  <cp:category/>
  <cp:version/>
  <cp:contentType/>
  <cp:contentStatus/>
</cp:coreProperties>
</file>